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tallzug-my.sharepoint.com/personal/fabian_baumann_vzug_com/Documents/Documents/Berechnungtools Einbau/Nischen/"/>
    </mc:Choice>
  </mc:AlternateContent>
  <xr:revisionPtr revIDLastSave="15" documentId="11_B862574DE9DB3D2A49819CCD1EF87EB6D99B0A38" xr6:coauthVersionLast="47" xr6:coauthVersionMax="47" xr10:uidLastSave="{4F636F5A-1048-4AF6-8A7E-80C13754E944}"/>
  <bookViews>
    <workbookView xWindow="28680" yWindow="-120" windowWidth="29040" windowHeight="17640" xr2:uid="{00000000-000D-0000-FFFF-FFFF00000000}"/>
  </bookViews>
  <sheets>
    <sheet name="Niche height Ov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5" i="1" l="1"/>
  <c r="G6" i="1"/>
  <c r="G7" i="1"/>
  <c r="G8" i="1"/>
  <c r="G9" i="1"/>
  <c r="G10" i="1"/>
  <c r="G11" i="1"/>
  <c r="G12" i="1"/>
  <c r="G13" i="1"/>
  <c r="G14" i="1"/>
  <c r="G15" i="1"/>
  <c r="G16" i="1"/>
  <c r="G18" i="1"/>
  <c r="H19" i="1"/>
  <c r="H17" i="1" s="1"/>
  <c r="F20" i="1"/>
  <c r="G20" i="1"/>
  <c r="H20" i="1" s="1"/>
  <c r="G19" i="1" l="1"/>
  <c r="E19" i="1"/>
  <c r="F19" i="1" s="1"/>
  <c r="F18" i="1" l="1"/>
  <c r="H18" i="1" s="1"/>
</calcChain>
</file>

<file path=xl/sharedStrings.xml><?xml version="1.0" encoding="utf-8"?>
<sst xmlns="http://schemas.openxmlformats.org/spreadsheetml/2006/main" count="59" uniqueCount="42">
  <si>
    <t>WS:</t>
  </si>
  <si>
    <t>Amount of mounting angle</t>
  </si>
  <si>
    <t>Summe Wärmeschublade</t>
  </si>
  <si>
    <t>Anzahl Geräte übereinander</t>
  </si>
  <si>
    <t>74 mm</t>
  </si>
  <si>
    <t>7.5 cm</t>
  </si>
  <si>
    <t>x</t>
  </si>
  <si>
    <t>System drawer</t>
  </si>
  <si>
    <t>142 mm</t>
  </si>
  <si>
    <t>14 cm</t>
  </si>
  <si>
    <t>160 mm</t>
  </si>
  <si>
    <t>16 cm</t>
  </si>
  <si>
    <t>Warming drawer</t>
  </si>
  <si>
    <t>218 mm</t>
  </si>
  <si>
    <t>22 cm</t>
  </si>
  <si>
    <t>281 mm</t>
  </si>
  <si>
    <t>28 cm</t>
  </si>
  <si>
    <t>310 mm</t>
  </si>
  <si>
    <t>31 cm</t>
  </si>
  <si>
    <t>381 mm</t>
  </si>
  <si>
    <t>38 cm</t>
  </si>
  <si>
    <t>378 mm</t>
  </si>
  <si>
    <t>Coffee-Center</t>
  </si>
  <si>
    <t>454 mm</t>
  </si>
  <si>
    <t>45 cm</t>
  </si>
  <si>
    <t>598 mm</t>
  </si>
  <si>
    <t>60 cm</t>
  </si>
  <si>
    <t># of appliances in niche</t>
  </si>
  <si>
    <t>Summe</t>
  </si>
  <si>
    <t>Nischenhöhe bei Solo-Einbau (ohne 4mm Überlappung)</t>
  </si>
  <si>
    <t>Geräte-Höhe Effektiv</t>
  </si>
  <si>
    <t>Appliance height-group</t>
  </si>
  <si>
    <t>Winkelset</t>
  </si>
  <si>
    <t>Appliances selection:</t>
  </si>
  <si>
    <t>Height of niche</t>
  </si>
  <si>
    <t>Calculation for oven, niche-height</t>
  </si>
  <si>
    <r>
      <t>Oven</t>
    </r>
    <r>
      <rPr>
        <b/>
        <sz val="14"/>
        <color rgb="FF0070C0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/ Steamer/ Miwell-Combi XSL</t>
    </r>
  </si>
  <si>
    <t>Oven  / Steamer/ Miwell-Combi HSL, Miwell HSL</t>
  </si>
  <si>
    <r>
      <t>Miwell L</t>
    </r>
    <r>
      <rPr>
        <b/>
        <sz val="10"/>
        <color theme="5" tint="-0.249977111117893"/>
        <rFont val="Calibri"/>
        <family val="2"/>
        <scheme val="minor"/>
      </rPr>
      <t xml:space="preserve"> (on top, otherwise niche height -4mm)</t>
    </r>
  </si>
  <si>
    <t xml:space="preserve">Einmalige 4 mm Überlappung </t>
  </si>
  <si>
    <t>Warming- / System- and Vacuum- Drawer</t>
  </si>
  <si>
    <t>Oven / Steamer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</si>
</sst>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rgb="FFDC2AB6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DC2AB6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</borders>
  <cellStyleXfs count="2">
    <xf numFmtId="0" fontId="0" fillId="0" borderId="0"/>
    <xf numFmtId="0" fontId="15" fillId="0" borderId="0"/>
  </cellStyleXfs>
  <cellXfs count="3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 indent="1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textRotation="180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180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textRotation="180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textRotation="180" wrapText="1"/>
    </xf>
    <xf numFmtId="0" fontId="4" fillId="0" borderId="10" xfId="0" applyFont="1" applyBorder="1" applyAlignment="1">
      <alignment horizontal="left" vertical="center" wrapText="1" indent="1"/>
    </xf>
    <xf numFmtId="0" fontId="14" fillId="0" borderId="0" xfId="0" applyFont="1" applyAlignment="1">
      <alignment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12</xdr:row>
      <xdr:rowOff>133350</xdr:rowOff>
    </xdr:from>
    <xdr:to>
      <xdr:col>11</xdr:col>
      <xdr:colOff>752475</xdr:colOff>
      <xdr:row>20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0" y="2419350"/>
          <a:ext cx="2276475" cy="1390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428625</xdr:colOff>
      <xdr:row>3</xdr:row>
      <xdr:rowOff>361951</xdr:rowOff>
    </xdr:from>
    <xdr:to>
      <xdr:col>15</xdr:col>
      <xdr:colOff>247650</xdr:colOff>
      <xdr:row>11</xdr:row>
      <xdr:rowOff>420464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81850" y="1228726"/>
          <a:ext cx="5153025" cy="41637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1"/>
  <sheetViews>
    <sheetView tabSelected="1" topLeftCell="A4" zoomScaleNormal="100" workbookViewId="0">
      <selection activeCell="H5" sqref="H5"/>
    </sheetView>
  </sheetViews>
  <sheetFormatPr baseColWidth="10" defaultRowHeight="15" x14ac:dyDescent="0.25"/>
  <cols>
    <col min="1" max="1" width="10" style="1" customWidth="1"/>
    <col min="2" max="2" width="57.5703125" style="1" customWidth="1"/>
    <col min="3" max="3" width="0.140625" style="2" customWidth="1"/>
    <col min="4" max="4" width="16" style="2" customWidth="1"/>
    <col min="5" max="5" width="16.42578125" style="2" hidden="1" customWidth="1"/>
    <col min="6" max="6" width="0.140625" style="2" hidden="1" customWidth="1"/>
    <col min="7" max="7" width="16.85546875" style="3" hidden="1" customWidth="1"/>
    <col min="8" max="8" width="17.5703125" style="2" bestFit="1" customWidth="1"/>
    <col min="9" max="16384" width="11.42578125" style="1"/>
  </cols>
  <sheetData>
    <row r="1" spans="2:16" ht="8.25" customHeight="1" x14ac:dyDescent="0.25"/>
    <row r="2" spans="2:16" ht="52.5" customHeight="1" x14ac:dyDescent="0.25">
      <c r="B2" s="34" t="s">
        <v>35</v>
      </c>
      <c r="I2" s="2"/>
      <c r="J2" s="2"/>
      <c r="K2" s="2"/>
      <c r="L2" s="2"/>
      <c r="M2" s="2"/>
      <c r="N2" s="2"/>
      <c r="O2" s="2"/>
      <c r="P2" s="2"/>
    </row>
    <row r="3" spans="2:16" ht="7.5" customHeight="1" thickBot="1" x14ac:dyDescent="0.3"/>
    <row r="4" spans="2:16" ht="81.75" customHeight="1" thickTop="1" thickBot="1" x14ac:dyDescent="0.3">
      <c r="B4" s="33" t="s">
        <v>33</v>
      </c>
      <c r="C4" s="32" t="s">
        <v>32</v>
      </c>
      <c r="D4" s="31" t="s">
        <v>31</v>
      </c>
      <c r="E4" s="30" t="s">
        <v>30</v>
      </c>
      <c r="F4" s="30" t="s">
        <v>29</v>
      </c>
      <c r="G4" s="29" t="s">
        <v>28</v>
      </c>
      <c r="H4" s="28" t="s">
        <v>27</v>
      </c>
    </row>
    <row r="5" spans="2:16" ht="34.5" customHeight="1" thickBot="1" x14ac:dyDescent="0.3">
      <c r="B5" s="18" t="s">
        <v>41</v>
      </c>
      <c r="C5" s="14" t="s">
        <v>6</v>
      </c>
      <c r="D5" s="24" t="s">
        <v>26</v>
      </c>
      <c r="E5" s="23" t="s">
        <v>25</v>
      </c>
      <c r="F5" s="23">
        <v>600</v>
      </c>
      <c r="G5" s="25">
        <f t="shared" ref="G5:G16" si="0">F5*H5</f>
        <v>0</v>
      </c>
      <c r="H5" s="21"/>
    </row>
    <row r="6" spans="2:16" ht="34.5" customHeight="1" thickBot="1" x14ac:dyDescent="0.3">
      <c r="B6" s="18" t="s">
        <v>36</v>
      </c>
      <c r="C6" s="14" t="s">
        <v>6</v>
      </c>
      <c r="D6" s="24" t="s">
        <v>24</v>
      </c>
      <c r="E6" s="23" t="s">
        <v>23</v>
      </c>
      <c r="F6" s="23">
        <v>456</v>
      </c>
      <c r="G6" s="25">
        <f t="shared" si="0"/>
        <v>0</v>
      </c>
      <c r="H6" s="21"/>
    </row>
    <row r="7" spans="2:16" ht="34.5" customHeight="1" thickBot="1" x14ac:dyDescent="0.3">
      <c r="B7" s="18" t="s">
        <v>22</v>
      </c>
      <c r="C7" s="14"/>
      <c r="D7" s="24" t="s">
        <v>24</v>
      </c>
      <c r="E7" s="23" t="s">
        <v>23</v>
      </c>
      <c r="F7" s="23">
        <v>456</v>
      </c>
      <c r="G7" s="25">
        <f t="shared" si="0"/>
        <v>0</v>
      </c>
      <c r="H7" s="21"/>
    </row>
    <row r="8" spans="2:16" ht="34.5" customHeight="1" thickBot="1" x14ac:dyDescent="0.3">
      <c r="B8" s="18" t="s">
        <v>37</v>
      </c>
      <c r="C8" s="14" t="s">
        <v>6</v>
      </c>
      <c r="D8" s="24" t="s">
        <v>20</v>
      </c>
      <c r="E8" s="23" t="s">
        <v>21</v>
      </c>
      <c r="F8" s="23">
        <v>380</v>
      </c>
      <c r="G8" s="25">
        <f t="shared" si="0"/>
        <v>0</v>
      </c>
      <c r="H8" s="21"/>
    </row>
    <row r="9" spans="2:16" ht="34.5" customHeight="1" thickBot="1" x14ac:dyDescent="0.3">
      <c r="B9" s="18" t="s">
        <v>22</v>
      </c>
      <c r="C9" s="14"/>
      <c r="D9" s="24" t="s">
        <v>20</v>
      </c>
      <c r="E9" s="23" t="s">
        <v>21</v>
      </c>
      <c r="F9" s="23">
        <v>380</v>
      </c>
      <c r="G9" s="25">
        <f t="shared" si="0"/>
        <v>0</v>
      </c>
      <c r="H9" s="21"/>
    </row>
    <row r="10" spans="2:16" ht="34.5" customHeight="1" thickBot="1" x14ac:dyDescent="0.3">
      <c r="B10" s="27" t="s">
        <v>38</v>
      </c>
      <c r="C10" s="14"/>
      <c r="D10" s="26" t="s">
        <v>20</v>
      </c>
      <c r="E10" s="23" t="s">
        <v>19</v>
      </c>
      <c r="F10" s="23">
        <v>381</v>
      </c>
      <c r="G10" s="25">
        <f t="shared" si="0"/>
        <v>0</v>
      </c>
      <c r="H10" s="21"/>
    </row>
    <row r="11" spans="2:16" ht="34.5" customHeight="1" thickBot="1" x14ac:dyDescent="0.3">
      <c r="B11" s="18" t="s">
        <v>12</v>
      </c>
      <c r="C11" s="14" t="s">
        <v>6</v>
      </c>
      <c r="D11" s="24" t="s">
        <v>18</v>
      </c>
      <c r="E11" s="23" t="s">
        <v>17</v>
      </c>
      <c r="F11" s="23">
        <v>312</v>
      </c>
      <c r="G11" s="25">
        <f t="shared" si="0"/>
        <v>0</v>
      </c>
      <c r="H11" s="21"/>
    </row>
    <row r="12" spans="2:16" ht="34.5" customHeight="1" thickBot="1" x14ac:dyDescent="0.3">
      <c r="B12" s="18" t="s">
        <v>12</v>
      </c>
      <c r="C12" s="14" t="s">
        <v>6</v>
      </c>
      <c r="D12" s="24" t="s">
        <v>16</v>
      </c>
      <c r="E12" s="23" t="s">
        <v>15</v>
      </c>
      <c r="F12" s="23">
        <v>283</v>
      </c>
      <c r="G12" s="25">
        <f t="shared" si="0"/>
        <v>0</v>
      </c>
      <c r="H12" s="21"/>
    </row>
    <row r="13" spans="2:16" ht="34.5" customHeight="1" thickBot="1" x14ac:dyDescent="0.3">
      <c r="B13" s="18" t="s">
        <v>12</v>
      </c>
      <c r="C13" s="14" t="s">
        <v>6</v>
      </c>
      <c r="D13" s="24" t="s">
        <v>14</v>
      </c>
      <c r="E13" s="23" t="s">
        <v>13</v>
      </c>
      <c r="F13" s="23">
        <v>220</v>
      </c>
      <c r="G13" s="25">
        <f t="shared" si="0"/>
        <v>0</v>
      </c>
      <c r="H13" s="21"/>
    </row>
    <row r="14" spans="2:16" ht="34.5" customHeight="1" thickBot="1" x14ac:dyDescent="0.3">
      <c r="B14" s="18" t="s">
        <v>12</v>
      </c>
      <c r="C14" s="14" t="s">
        <v>6</v>
      </c>
      <c r="D14" s="24" t="s">
        <v>11</v>
      </c>
      <c r="E14" s="23" t="s">
        <v>10</v>
      </c>
      <c r="F14" s="23">
        <v>162</v>
      </c>
      <c r="G14" s="25">
        <f t="shared" si="0"/>
        <v>0</v>
      </c>
      <c r="H14" s="21"/>
    </row>
    <row r="15" spans="2:16" ht="33" customHeight="1" thickBot="1" x14ac:dyDescent="0.3">
      <c r="B15" s="18" t="s">
        <v>40</v>
      </c>
      <c r="C15" s="14" t="s">
        <v>6</v>
      </c>
      <c r="D15" s="24" t="s">
        <v>9</v>
      </c>
      <c r="E15" s="23" t="s">
        <v>8</v>
      </c>
      <c r="F15" s="23">
        <v>144</v>
      </c>
      <c r="G15" s="25">
        <f t="shared" si="0"/>
        <v>0</v>
      </c>
      <c r="H15" s="21"/>
    </row>
    <row r="16" spans="2:16" ht="33.75" customHeight="1" thickBot="1" x14ac:dyDescent="0.3">
      <c r="B16" s="18" t="s">
        <v>7</v>
      </c>
      <c r="C16" s="14" t="s">
        <v>6</v>
      </c>
      <c r="D16" s="24" t="s">
        <v>5</v>
      </c>
      <c r="E16" s="23" t="s">
        <v>4</v>
      </c>
      <c r="F16" s="23">
        <v>76</v>
      </c>
      <c r="G16" s="22">
        <f t="shared" si="0"/>
        <v>0</v>
      </c>
      <c r="H16" s="21"/>
    </row>
    <row r="17" spans="2:8" ht="39" hidden="1" customHeight="1" thickBot="1" x14ac:dyDescent="0.3">
      <c r="B17" s="20" t="s">
        <v>39</v>
      </c>
      <c r="C17" s="14"/>
      <c r="D17" s="14"/>
      <c r="E17" s="14"/>
      <c r="F17" s="14">
        <v>6</v>
      </c>
      <c r="G17" s="15">
        <f>SUM(H5:H16)</f>
        <v>0</v>
      </c>
      <c r="H17" s="19">
        <f>IF(H19&gt;0,6,0)</f>
        <v>0</v>
      </c>
    </row>
    <row r="18" spans="2:8" ht="33.75" customHeight="1" thickBot="1" x14ac:dyDescent="0.3">
      <c r="B18" s="18" t="s">
        <v>34</v>
      </c>
      <c r="C18" s="14"/>
      <c r="D18" s="17"/>
      <c r="E18" s="16"/>
      <c r="F18" s="15">
        <f>SUM(G5:G9)+E19-H17+G18</f>
        <v>0</v>
      </c>
      <c r="G18" s="14">
        <f>IF(H10&gt;0,6,0)</f>
        <v>0</v>
      </c>
      <c r="H18" s="35">
        <f>IF(F18&gt;0,F18,0)</f>
        <v>0</v>
      </c>
    </row>
    <row r="19" spans="2:8" ht="1.5" customHeight="1" thickBot="1" x14ac:dyDescent="0.3">
      <c r="B19" s="13" t="s">
        <v>3</v>
      </c>
      <c r="C19" s="12"/>
      <c r="D19" s="11" t="s">
        <v>2</v>
      </c>
      <c r="E19" s="10">
        <f>SUM(G10:G16)</f>
        <v>0</v>
      </c>
      <c r="F19" s="5">
        <f>E19</f>
        <v>0</v>
      </c>
      <c r="G19" s="10">
        <f>H19*2-2</f>
        <v>-2</v>
      </c>
      <c r="H19" s="9">
        <f>SUM(H5:H10)</f>
        <v>0</v>
      </c>
    </row>
    <row r="20" spans="2:8" ht="37.5" customHeight="1" thickBot="1" x14ac:dyDescent="0.3">
      <c r="B20" s="8" t="s">
        <v>1</v>
      </c>
      <c r="C20" s="7"/>
      <c r="D20" s="6"/>
      <c r="E20" s="5" t="s">
        <v>0</v>
      </c>
      <c r="F20" s="4">
        <f>SUM(H11:H16)*2</f>
        <v>0</v>
      </c>
      <c r="G20" s="4">
        <f>SUM(H5:H6,H8,H11:H16)-1</f>
        <v>-1</v>
      </c>
      <c r="H20" s="36">
        <f>IF(G20&gt;0,G20,0)</f>
        <v>0</v>
      </c>
    </row>
    <row r="21" spans="2:8" ht="15.75" thickTop="1" x14ac:dyDescent="0.25"/>
  </sheetData>
  <sheetProtection algorithmName="SHA-512" hashValue="z0AsMdrnSl2DpCJx+3JJV9n1cEzSZKKEs40noVa85/DjQm+mjvTkClK+4X+F7sjD2R9VqOHeOge/vYWSHy7rkg==" saltValue="MtSx6847oTFK3TOBzJS/Sw==" spinCount="100000" sheet="1" objects="1" selectLockedCells="1"/>
  <protectedRanges>
    <protectedRange sqref="H5:H16 M2" name="Bereich1"/>
  </protectedRanges>
  <pageMargins left="0.70866141732283472" right="0.70866141732283472" top="0.78740157480314965" bottom="0.78740157480314965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Niche height Oven</vt:lpstr>
    </vt:vector>
  </TitlesOfParts>
  <Company>V-ZUG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Zollinger Max</dc:creator>
  <cp:lastModifiedBy>Baumann Fabian</cp:lastModifiedBy>
  <dcterms:created xsi:type="dcterms:W3CDTF">2015-05-05T13:06:04Z</dcterms:created>
  <dcterms:modified xsi:type="dcterms:W3CDTF">2021-10-20T05:50:19Z</dcterms:modified>
</cp:coreProperties>
</file>